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RANSE AMB 2024 28.06.2024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G26" i="4"/>
  <c r="G21"/>
  <c r="N15"/>
  <c r="L15"/>
  <c r="K15"/>
  <c r="M15" s="1"/>
  <c r="J15"/>
  <c r="H15"/>
  <c r="G15"/>
  <c r="I15" s="1"/>
  <c r="F15"/>
  <c r="O15" s="1"/>
  <c r="O14"/>
  <c r="M14"/>
  <c r="I14"/>
  <c r="O13"/>
  <c r="M13"/>
  <c r="I13"/>
  <c r="O12"/>
  <c r="M12"/>
  <c r="I12"/>
  <c r="O11"/>
  <c r="M11"/>
  <c r="I11"/>
  <c r="O10"/>
  <c r="M10"/>
  <c r="I10"/>
  <c r="O9"/>
  <c r="M9"/>
  <c r="I9"/>
  <c r="O8"/>
  <c r="M8"/>
  <c r="I8"/>
  <c r="O7"/>
  <c r="M7"/>
  <c r="I7"/>
  <c r="O6"/>
  <c r="M6"/>
  <c r="I6"/>
  <c r="O5"/>
  <c r="M5"/>
  <c r="I5"/>
  <c r="O4"/>
  <c r="M4"/>
  <c r="I4"/>
  <c r="O3"/>
  <c r="M3"/>
  <c r="I3"/>
  <c r="O2"/>
  <c r="M2"/>
  <c r="I2"/>
</calcChain>
</file>

<file path=xl/sharedStrings.xml><?xml version="1.0" encoding="utf-8"?>
<sst xmlns="http://schemas.openxmlformats.org/spreadsheetml/2006/main" count="83" uniqueCount="83">
  <si>
    <t>Nr Crt Aditional</t>
  </si>
  <si>
    <t>cod</t>
  </si>
  <si>
    <t>denumire</t>
  </si>
  <si>
    <t>reprezentant</t>
  </si>
  <si>
    <t>CUI</t>
  </si>
  <si>
    <t>IANUARIE 2024</t>
  </si>
  <si>
    <t>FEBRUARIE 2024</t>
  </si>
  <si>
    <t>MARTIE 2024</t>
  </si>
  <si>
    <t>Trimestru I</t>
  </si>
  <si>
    <t>APRILIE 2024</t>
  </si>
  <si>
    <t>MAI 2024</t>
  </si>
  <si>
    <t>IUNIE</t>
  </si>
  <si>
    <t>Trimestrul II</t>
  </si>
  <si>
    <t>IULIE</t>
  </si>
  <si>
    <t>TOTAL 2024</t>
  </si>
  <si>
    <t>CO004/2023</t>
  </si>
  <si>
    <t>S.C. SANADOR S.R.L.</t>
  </si>
  <si>
    <t>Andronescu Carmen</t>
  </si>
  <si>
    <t>12530000</t>
  </si>
  <si>
    <t>72.727,23</t>
  </si>
  <si>
    <t>CO005/2023</t>
  </si>
  <si>
    <t>S.C. CLINICA MEDICALA HIPOCRAT 2000 S.R.L.</t>
  </si>
  <si>
    <t>Shekhel Nawshar</t>
  </si>
  <si>
    <t>8272361</t>
  </si>
  <si>
    <t>120.675,23</t>
  </si>
  <si>
    <t>CO008/2023</t>
  </si>
  <si>
    <t>S.C. AMBULANTA BGS MEDICAL UNIT SRL</t>
  </si>
  <si>
    <t>Sersea Eduard</t>
  </si>
  <si>
    <t>15207994</t>
  </si>
  <si>
    <t>24.680,43</t>
  </si>
  <si>
    <t>CO011/2023</t>
  </si>
  <si>
    <t>S.C. PULS MEDICA S.A.</t>
  </si>
  <si>
    <t>Luca Adina</t>
  </si>
  <si>
    <t>6707206</t>
  </si>
  <si>
    <t>80.348,46</t>
  </si>
  <si>
    <t>CO009/2023</t>
  </si>
  <si>
    <t>S.C. CENTRUL MEDICAL NICOMED S.R.L.</t>
  </si>
  <si>
    <t>Radu Aurelia</t>
  </si>
  <si>
    <t>13478334</t>
  </si>
  <si>
    <t>211.338,86</t>
  </si>
  <si>
    <t>CO012/2023</t>
  </si>
  <si>
    <t>S.C. CENTRUL MEDICAL AKCES S.R.L.</t>
  </si>
  <si>
    <t>Spiridon Florina</t>
  </si>
  <si>
    <t>34270858</t>
  </si>
  <si>
    <t>171.245,33</t>
  </si>
  <si>
    <t>CO013/2023</t>
  </si>
  <si>
    <t>S.C. SAVIER MEDICAL S.R.L.</t>
  </si>
  <si>
    <t>Garban Iulian</t>
  </si>
  <si>
    <t>17072923</t>
  </si>
  <si>
    <t>CO014/2023</t>
  </si>
  <si>
    <t>S.C. MEDICAL EMERGENCY DIVISION S.R.L.</t>
  </si>
  <si>
    <t>Lomonar Roxana</t>
  </si>
  <si>
    <t>27316391</t>
  </si>
  <si>
    <t>143.463,22</t>
  </si>
  <si>
    <t>CO016/2023</t>
  </si>
  <si>
    <t>SC PRO MEDICARE SRL</t>
  </si>
  <si>
    <t>Paraschiv Alin George</t>
  </si>
  <si>
    <t>51.036,41</t>
  </si>
  <si>
    <t>CO017/2023</t>
  </si>
  <si>
    <t>CRESTINA MEDICALA MUNPOSAN`94 SRL</t>
  </si>
  <si>
    <t>Manciu Tănase Ionuț</t>
  </si>
  <si>
    <t>144.807,78</t>
  </si>
  <si>
    <t>CO006/2023</t>
  </si>
  <si>
    <t>SILUTEN DORIS COMPANY</t>
  </si>
  <si>
    <t>36.818,1</t>
  </si>
  <si>
    <t>CO018/2023</t>
  </si>
  <si>
    <t xml:space="preserve">TRANS MEDICAL </t>
  </si>
  <si>
    <t>28.073,05</t>
  </si>
  <si>
    <t>CO019/2024</t>
  </si>
  <si>
    <t>SOCIETATEA NATIONALA DE CRUCE ROSIE DIN ROMANIA</t>
  </si>
  <si>
    <t>34.521,89</t>
  </si>
  <si>
    <t>TOTAL</t>
  </si>
  <si>
    <t>fila sem I</t>
  </si>
  <si>
    <t>ian</t>
  </si>
  <si>
    <t>feb</t>
  </si>
  <si>
    <t>mar</t>
  </si>
  <si>
    <t>apr</t>
  </si>
  <si>
    <t>mai</t>
  </si>
  <si>
    <t>iun</t>
  </si>
  <si>
    <t>iul</t>
  </si>
  <si>
    <t>aug</t>
  </si>
  <si>
    <t>sept</t>
  </si>
  <si>
    <t>total alocat</t>
  </si>
</sst>
</file>

<file path=xl/styles.xml><?xml version="1.0" encoding="utf-8"?>
<styleSheet xmlns="http://schemas.openxmlformats.org/spreadsheetml/2006/main">
  <numFmts count="2">
    <numFmt numFmtId="43" formatCode="_-* #,##0.00\ _l_e_i_-;\-* #,##0.00\ _l_e_i_-;_-* &quot;-&quot;??\ _l_e_i_-;_-@_-"/>
    <numFmt numFmtId="164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wrapText="1"/>
    </xf>
    <xf numFmtId="0" fontId="3" fillId="2" borderId="1" xfId="0" applyFont="1" applyFill="1" applyBorder="1"/>
    <xf numFmtId="0" fontId="0" fillId="2" borderId="0" xfId="0" applyFill="1" applyBorder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4" fontId="2" fillId="2" borderId="2" xfId="0" applyNumberFormat="1" applyFont="1" applyFill="1" applyBorder="1" applyAlignment="1">
      <alignment wrapText="1"/>
    </xf>
    <xf numFmtId="0" fontId="6" fillId="2" borderId="2" xfId="0" applyFont="1" applyFill="1" applyBorder="1"/>
    <xf numFmtId="4" fontId="0" fillId="2" borderId="1" xfId="2" applyNumberFormat="1" applyFont="1" applyFill="1" applyBorder="1"/>
    <xf numFmtId="4" fontId="1" fillId="0" borderId="1" xfId="2" applyNumberFormat="1" applyFont="1" applyFill="1" applyBorder="1" applyAlignment="1">
      <alignment horizontal="right"/>
    </xf>
    <xf numFmtId="43" fontId="3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4" fontId="2" fillId="2" borderId="1" xfId="0" applyNumberFormat="1" applyFont="1" applyFill="1" applyBorder="1" applyAlignment="1">
      <alignment wrapText="1"/>
    </xf>
    <xf numFmtId="0" fontId="6" fillId="2" borderId="1" xfId="0" applyFont="1" applyFill="1" applyBorder="1"/>
    <xf numFmtId="4" fontId="1" fillId="2" borderId="1" xfId="2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" fontId="0" fillId="0" borderId="0" xfId="0" applyNumberFormat="1"/>
    <xf numFmtId="4" fontId="0" fillId="2" borderId="0" xfId="2" applyNumberFormat="1" applyFont="1" applyFill="1" applyBorder="1"/>
    <xf numFmtId="0" fontId="3" fillId="2" borderId="0" xfId="0" applyFont="1" applyFill="1" applyBorder="1"/>
    <xf numFmtId="0" fontId="5" fillId="2" borderId="0" xfId="0" applyFont="1" applyFill="1" applyBorder="1"/>
    <xf numFmtId="4" fontId="3" fillId="2" borderId="0" xfId="2" applyNumberFormat="1" applyFont="1" applyFill="1" applyBorder="1"/>
    <xf numFmtId="0" fontId="0" fillId="2" borderId="0" xfId="0" applyFont="1" applyFill="1"/>
    <xf numFmtId="4" fontId="0" fillId="2" borderId="0" xfId="2" applyNumberFormat="1" applyFont="1" applyFill="1"/>
    <xf numFmtId="43" fontId="3" fillId="2" borderId="0" xfId="1" applyFont="1" applyFill="1"/>
    <xf numFmtId="4" fontId="3" fillId="2" borderId="0" xfId="0" applyNumberFormat="1" applyFont="1" applyFill="1"/>
    <xf numFmtId="0" fontId="3" fillId="2" borderId="0" xfId="0" applyFont="1" applyFill="1"/>
    <xf numFmtId="4" fontId="1" fillId="0" borderId="0" xfId="2" applyNumberFormat="1" applyFont="1" applyFill="1" applyBorder="1" applyAlignment="1">
      <alignment horizontal="right"/>
    </xf>
    <xf numFmtId="4" fontId="8" fillId="2" borderId="0" xfId="2" applyNumberFormat="1" applyFont="1" applyFill="1"/>
    <xf numFmtId="4" fontId="8" fillId="0" borderId="0" xfId="2" applyNumberFormat="1" applyFont="1" applyFill="1" applyBorder="1" applyAlignment="1">
      <alignment horizontal="right"/>
    </xf>
    <xf numFmtId="4" fontId="0" fillId="3" borderId="0" xfId="2" applyNumberFormat="1" applyFont="1" applyFill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Q26"/>
  <sheetViews>
    <sheetView tabSelected="1" topLeftCell="E1" workbookViewId="0">
      <selection activeCell="K10" sqref="K10"/>
    </sheetView>
  </sheetViews>
  <sheetFormatPr defaultRowHeight="27.75" customHeight="1"/>
  <cols>
    <col min="1" max="1" width="4.140625" style="29" customWidth="1"/>
    <col min="2" max="2" width="15.7109375" style="29" bestFit="1" customWidth="1"/>
    <col min="3" max="3" width="45.28515625" style="29" customWidth="1"/>
    <col min="4" max="4" width="25.85546875" style="29" hidden="1" customWidth="1"/>
    <col min="5" max="5" width="14.5703125" style="29" customWidth="1"/>
    <col min="6" max="14" width="19.42578125" style="30" customWidth="1"/>
    <col min="15" max="15" width="17.85546875" style="33" customWidth="1"/>
    <col min="16" max="16" width="10.140625" bestFit="1" customWidth="1"/>
    <col min="17" max="17" width="9.140625" style="5"/>
    <col min="18" max="16384" width="9.140625" style="6"/>
  </cols>
  <sheetData>
    <row r="1" spans="1:17" ht="40.5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</row>
    <row r="2" spans="1:17" ht="27.75" customHeight="1">
      <c r="A2" s="7">
        <v>327</v>
      </c>
      <c r="B2" s="8" t="s">
        <v>15</v>
      </c>
      <c r="C2" s="9" t="s">
        <v>16</v>
      </c>
      <c r="D2" s="10" t="s">
        <v>17</v>
      </c>
      <c r="E2" s="11" t="s">
        <v>18</v>
      </c>
      <c r="F2" s="12">
        <v>83150.509999999995</v>
      </c>
      <c r="G2" s="12">
        <v>86198.25</v>
      </c>
      <c r="H2" s="12">
        <v>64924.37</v>
      </c>
      <c r="I2" s="12">
        <f>+F2+G2+H2</f>
        <v>234273.13</v>
      </c>
      <c r="J2" s="13">
        <v>71956.13</v>
      </c>
      <c r="K2" s="13" t="s">
        <v>19</v>
      </c>
      <c r="L2" s="13">
        <v>80306.53</v>
      </c>
      <c r="M2" s="13">
        <f>+J2+K2+L2</f>
        <v>224989.88999999998</v>
      </c>
      <c r="N2" s="13">
        <v>70289.820000000007</v>
      </c>
      <c r="O2" s="14">
        <f>+F2+G2+H2+J2+K2+L2+N2</f>
        <v>529552.84000000008</v>
      </c>
    </row>
    <row r="3" spans="1:17" ht="27.75" customHeight="1">
      <c r="A3" s="7">
        <v>328</v>
      </c>
      <c r="B3" s="15" t="s">
        <v>20</v>
      </c>
      <c r="C3" s="16" t="s">
        <v>21</v>
      </c>
      <c r="D3" s="17" t="s">
        <v>22</v>
      </c>
      <c r="E3" s="18" t="s">
        <v>23</v>
      </c>
      <c r="F3" s="12">
        <v>132563.04999999999</v>
      </c>
      <c r="G3" s="12">
        <v>144341.25</v>
      </c>
      <c r="H3" s="12">
        <v>111669.04</v>
      </c>
      <c r="I3" s="12">
        <f t="shared" ref="I3:I14" si="0">+F3+G3+H3</f>
        <v>388573.33999999997</v>
      </c>
      <c r="J3" s="19">
        <v>122617.97</v>
      </c>
      <c r="K3" s="19" t="s">
        <v>24</v>
      </c>
      <c r="L3" s="13">
        <v>133682.82</v>
      </c>
      <c r="M3" s="13">
        <f t="shared" ref="M3:M15" si="1">+J3+K3+L3</f>
        <v>376976.02</v>
      </c>
      <c r="N3" s="13">
        <v>128110.74</v>
      </c>
      <c r="O3" s="14">
        <f t="shared" ref="O3:O15" si="2">+F3+G3+H3+J3+K3+L3+N3</f>
        <v>893660.09999999986</v>
      </c>
    </row>
    <row r="4" spans="1:17" ht="27.75" customHeight="1">
      <c r="A4" s="7">
        <v>329</v>
      </c>
      <c r="B4" s="8" t="s">
        <v>25</v>
      </c>
      <c r="C4" s="16" t="s">
        <v>26</v>
      </c>
      <c r="D4" s="17" t="s">
        <v>27</v>
      </c>
      <c r="E4" s="18" t="s">
        <v>28</v>
      </c>
      <c r="F4" s="12">
        <v>27061.59</v>
      </c>
      <c r="G4" s="12">
        <v>25953.21</v>
      </c>
      <c r="H4" s="12">
        <v>23235.34</v>
      </c>
      <c r="I4" s="12">
        <f t="shared" si="0"/>
        <v>76250.14</v>
      </c>
      <c r="J4" s="19">
        <v>24461.84</v>
      </c>
      <c r="K4" s="19" t="s">
        <v>29</v>
      </c>
      <c r="L4" s="13">
        <v>27654.41</v>
      </c>
      <c r="M4" s="13">
        <f t="shared" si="1"/>
        <v>76796.680000000008</v>
      </c>
      <c r="N4" s="13">
        <v>36903.42</v>
      </c>
      <c r="O4" s="14">
        <f t="shared" si="2"/>
        <v>189950.24</v>
      </c>
    </row>
    <row r="5" spans="1:17" ht="27.75" customHeight="1">
      <c r="A5" s="7">
        <v>330</v>
      </c>
      <c r="B5" s="15" t="s">
        <v>30</v>
      </c>
      <c r="C5" s="16" t="s">
        <v>31</v>
      </c>
      <c r="D5" s="17" t="s">
        <v>32</v>
      </c>
      <c r="E5" s="18" t="s">
        <v>33</v>
      </c>
      <c r="F5" s="12">
        <v>76437.64</v>
      </c>
      <c r="G5" s="12">
        <v>84492.97</v>
      </c>
      <c r="H5" s="12">
        <v>70574.14</v>
      </c>
      <c r="I5" s="12">
        <f t="shared" si="0"/>
        <v>231504.75</v>
      </c>
      <c r="J5" s="13">
        <v>76100.850000000006</v>
      </c>
      <c r="K5" s="13" t="s">
        <v>34</v>
      </c>
      <c r="L5" s="13">
        <v>90069.72</v>
      </c>
      <c r="M5" s="13">
        <f t="shared" si="1"/>
        <v>246519.03</v>
      </c>
      <c r="N5" s="13">
        <v>98324.91</v>
      </c>
      <c r="O5" s="14">
        <f t="shared" si="2"/>
        <v>576348.69000000006</v>
      </c>
    </row>
    <row r="6" spans="1:17" ht="27.75" customHeight="1">
      <c r="A6" s="7">
        <v>331</v>
      </c>
      <c r="B6" s="8" t="s">
        <v>35</v>
      </c>
      <c r="C6" s="16" t="s">
        <v>36</v>
      </c>
      <c r="D6" s="17" t="s">
        <v>37</v>
      </c>
      <c r="E6" s="18" t="s">
        <v>38</v>
      </c>
      <c r="F6" s="12">
        <v>150349.31</v>
      </c>
      <c r="G6" s="12">
        <v>198370.24</v>
      </c>
      <c r="H6" s="12">
        <v>172540.65</v>
      </c>
      <c r="I6" s="12">
        <f t="shared" si="0"/>
        <v>521260.19999999995</v>
      </c>
      <c r="J6" s="19">
        <v>203811.43</v>
      </c>
      <c r="K6" s="19" t="s">
        <v>39</v>
      </c>
      <c r="L6" s="13">
        <v>230307.91</v>
      </c>
      <c r="M6" s="13">
        <f t="shared" si="1"/>
        <v>645458.19999999995</v>
      </c>
      <c r="N6" s="13">
        <v>259116.71</v>
      </c>
      <c r="O6" s="14">
        <f t="shared" si="2"/>
        <v>1425835.1099999999</v>
      </c>
    </row>
    <row r="7" spans="1:17" ht="27.75" customHeight="1">
      <c r="A7" s="7">
        <v>332</v>
      </c>
      <c r="B7" s="8" t="s">
        <v>40</v>
      </c>
      <c r="C7" s="16" t="s">
        <v>41</v>
      </c>
      <c r="D7" s="17" t="s">
        <v>42</v>
      </c>
      <c r="E7" s="18" t="s">
        <v>43</v>
      </c>
      <c r="F7" s="12">
        <v>151815.97</v>
      </c>
      <c r="G7" s="12">
        <v>199214.02</v>
      </c>
      <c r="H7" s="12">
        <v>152183.14000000001</v>
      </c>
      <c r="I7" s="12">
        <f t="shared" si="0"/>
        <v>503213.13</v>
      </c>
      <c r="J7" s="19">
        <v>165206.23000000001</v>
      </c>
      <c r="K7" s="19" t="s">
        <v>44</v>
      </c>
      <c r="L7" s="13">
        <v>189148.29</v>
      </c>
      <c r="M7" s="13">
        <f t="shared" si="1"/>
        <v>525599.85</v>
      </c>
      <c r="N7" s="13">
        <v>170674.42</v>
      </c>
      <c r="O7" s="14">
        <f t="shared" si="2"/>
        <v>1199487.3999999999</v>
      </c>
    </row>
    <row r="8" spans="1:17" ht="27.75" customHeight="1">
      <c r="A8" s="7">
        <v>333</v>
      </c>
      <c r="B8" s="8" t="s">
        <v>45</v>
      </c>
      <c r="C8" s="16" t="s">
        <v>46</v>
      </c>
      <c r="D8" s="17" t="s">
        <v>47</v>
      </c>
      <c r="E8" s="18" t="s">
        <v>48</v>
      </c>
      <c r="F8" s="12">
        <v>111876.64</v>
      </c>
      <c r="G8" s="12">
        <v>116203.2</v>
      </c>
      <c r="H8" s="12">
        <v>95280.72</v>
      </c>
      <c r="I8" s="12">
        <f t="shared" si="0"/>
        <v>323360.56</v>
      </c>
      <c r="J8" s="19">
        <v>105007.46</v>
      </c>
      <c r="K8" s="19">
        <v>110082.11</v>
      </c>
      <c r="L8" s="13">
        <v>122303.96</v>
      </c>
      <c r="M8" s="13">
        <f t="shared" si="1"/>
        <v>337393.53</v>
      </c>
      <c r="N8" s="13">
        <v>127036.07</v>
      </c>
      <c r="O8" s="14">
        <f t="shared" si="2"/>
        <v>787790.15999999992</v>
      </c>
    </row>
    <row r="9" spans="1:17" ht="27.75" customHeight="1">
      <c r="A9" s="7">
        <v>334</v>
      </c>
      <c r="B9" s="15" t="s">
        <v>49</v>
      </c>
      <c r="C9" s="16" t="s">
        <v>50</v>
      </c>
      <c r="D9" s="17" t="s">
        <v>51</v>
      </c>
      <c r="E9" s="18" t="s">
        <v>52</v>
      </c>
      <c r="F9" s="12">
        <v>129557.74</v>
      </c>
      <c r="G9" s="12">
        <v>143156.94</v>
      </c>
      <c r="H9" s="12">
        <v>116401.76</v>
      </c>
      <c r="I9" s="12">
        <f t="shared" si="0"/>
        <v>389116.44</v>
      </c>
      <c r="J9" s="19">
        <v>135375.62</v>
      </c>
      <c r="K9" s="19" t="s">
        <v>53</v>
      </c>
      <c r="L9" s="13">
        <v>164106.71</v>
      </c>
      <c r="M9" s="13">
        <f t="shared" si="1"/>
        <v>442945.54999999993</v>
      </c>
      <c r="N9" s="13">
        <v>156612.18</v>
      </c>
      <c r="O9" s="14">
        <f t="shared" si="2"/>
        <v>988674.16999999993</v>
      </c>
    </row>
    <row r="10" spans="1:17" ht="27.75" customHeight="1">
      <c r="A10" s="7">
        <v>335</v>
      </c>
      <c r="B10" s="8" t="s">
        <v>54</v>
      </c>
      <c r="C10" s="20" t="s">
        <v>55</v>
      </c>
      <c r="D10" s="21" t="s">
        <v>56</v>
      </c>
      <c r="E10" s="22">
        <v>38790705</v>
      </c>
      <c r="F10" s="12">
        <v>58832.85</v>
      </c>
      <c r="G10" s="12">
        <v>63444.1</v>
      </c>
      <c r="H10" s="12">
        <v>45525.32</v>
      </c>
      <c r="I10" s="12">
        <f t="shared" si="0"/>
        <v>167802.27</v>
      </c>
      <c r="J10" s="13">
        <v>49023.25</v>
      </c>
      <c r="K10" s="13" t="s">
        <v>57</v>
      </c>
      <c r="L10" s="13">
        <v>53915.73</v>
      </c>
      <c r="M10" s="13">
        <f t="shared" si="1"/>
        <v>153975.39000000001</v>
      </c>
      <c r="N10" s="13">
        <v>45807.040000000001</v>
      </c>
      <c r="O10" s="14">
        <f t="shared" si="2"/>
        <v>367584.69999999995</v>
      </c>
    </row>
    <row r="11" spans="1:17" ht="27.75" customHeight="1">
      <c r="A11" s="7">
        <v>336</v>
      </c>
      <c r="B11" s="15" t="s">
        <v>58</v>
      </c>
      <c r="C11" s="16" t="s">
        <v>59</v>
      </c>
      <c r="D11" s="16" t="s">
        <v>60</v>
      </c>
      <c r="E11" s="23">
        <v>5854268</v>
      </c>
      <c r="F11" s="12">
        <v>165574.10999999999</v>
      </c>
      <c r="G11" s="12">
        <v>176277.4</v>
      </c>
      <c r="H11" s="12">
        <v>130631.96</v>
      </c>
      <c r="I11" s="12">
        <f t="shared" si="0"/>
        <v>472483.47000000003</v>
      </c>
      <c r="J11" s="19">
        <v>143060.85999999999</v>
      </c>
      <c r="K11" s="19" t="s">
        <v>61</v>
      </c>
      <c r="L11" s="13">
        <v>153133.04</v>
      </c>
      <c r="M11" s="13">
        <f t="shared" si="1"/>
        <v>441001.68000000005</v>
      </c>
      <c r="N11" s="13">
        <v>133687.45000000001</v>
      </c>
      <c r="O11" s="14">
        <f t="shared" si="2"/>
        <v>1047172.6000000001</v>
      </c>
    </row>
    <row r="12" spans="1:17" ht="27.75" customHeight="1">
      <c r="A12" s="7"/>
      <c r="B12" s="16" t="s">
        <v>62</v>
      </c>
      <c r="C12" s="16" t="s">
        <v>63</v>
      </c>
      <c r="D12" s="16"/>
      <c r="E12" s="23">
        <v>1556781</v>
      </c>
      <c r="F12" s="12">
        <v>0</v>
      </c>
      <c r="G12" s="12">
        <v>0</v>
      </c>
      <c r="H12" s="12">
        <v>0</v>
      </c>
      <c r="I12" s="12">
        <f t="shared" si="0"/>
        <v>0</v>
      </c>
      <c r="J12" s="19">
        <v>36818.1</v>
      </c>
      <c r="K12" s="19" t="s">
        <v>64</v>
      </c>
      <c r="L12" s="13">
        <v>36818.1</v>
      </c>
      <c r="M12" s="13">
        <f t="shared" si="1"/>
        <v>110454.29999999999</v>
      </c>
      <c r="N12" s="13">
        <v>26193.03</v>
      </c>
      <c r="O12" s="14">
        <f t="shared" si="2"/>
        <v>136647.32999999999</v>
      </c>
      <c r="P12" s="24"/>
    </row>
    <row r="13" spans="1:17" ht="27.75" customHeight="1">
      <c r="A13" s="7"/>
      <c r="B13" s="16" t="s">
        <v>65</v>
      </c>
      <c r="C13" s="16" t="s">
        <v>66</v>
      </c>
      <c r="D13" s="16"/>
      <c r="E13" s="23">
        <v>17106872</v>
      </c>
      <c r="F13" s="12">
        <v>29634.9</v>
      </c>
      <c r="G13" s="12">
        <v>26766.609999999997</v>
      </c>
      <c r="H13" s="12">
        <v>23475.65</v>
      </c>
      <c r="I13" s="12">
        <f t="shared" si="0"/>
        <v>79877.16</v>
      </c>
      <c r="J13" s="19">
        <v>26609.79</v>
      </c>
      <c r="K13" s="19" t="s">
        <v>67</v>
      </c>
      <c r="L13" s="13">
        <v>31498.21</v>
      </c>
      <c r="M13" s="13">
        <f t="shared" si="1"/>
        <v>86181.049999999988</v>
      </c>
      <c r="N13" s="13">
        <v>35961.01</v>
      </c>
      <c r="O13" s="14">
        <f t="shared" si="2"/>
        <v>202019.22</v>
      </c>
      <c r="Q13" s="25"/>
    </row>
    <row r="14" spans="1:17" ht="27.75" customHeight="1">
      <c r="A14" s="7"/>
      <c r="B14" s="15" t="s">
        <v>68</v>
      </c>
      <c r="C14" s="16" t="s">
        <v>69</v>
      </c>
      <c r="D14" s="16"/>
      <c r="E14" s="23">
        <v>4219659</v>
      </c>
      <c r="F14" s="12">
        <v>0</v>
      </c>
      <c r="G14" s="12">
        <v>0</v>
      </c>
      <c r="H14" s="12">
        <v>0</v>
      </c>
      <c r="I14" s="12">
        <f t="shared" si="0"/>
        <v>0</v>
      </c>
      <c r="J14" s="19">
        <v>32950.47</v>
      </c>
      <c r="K14" s="19" t="s">
        <v>70</v>
      </c>
      <c r="L14" s="13">
        <v>34521.89</v>
      </c>
      <c r="M14" s="13">
        <f t="shared" si="1"/>
        <v>101994.25</v>
      </c>
      <c r="N14" s="13">
        <v>27949.86</v>
      </c>
      <c r="O14" s="14">
        <f t="shared" si="2"/>
        <v>129944.11</v>
      </c>
      <c r="Q14" s="25"/>
    </row>
    <row r="15" spans="1:17" ht="27.75" customHeight="1">
      <c r="A15" s="4"/>
      <c r="B15" s="16"/>
      <c r="C15" s="16" t="s">
        <v>71</v>
      </c>
      <c r="D15" s="4"/>
      <c r="E15" s="4"/>
      <c r="F15" s="12">
        <f>SUM(F2:F14)</f>
        <v>1116854.3099999998</v>
      </c>
      <c r="G15" s="12">
        <f>SUM(G2:G14)</f>
        <v>1264418.19</v>
      </c>
      <c r="H15" s="12">
        <f t="shared" ref="H15:J15" si="3">SUM(H2:H14)</f>
        <v>1006442.09</v>
      </c>
      <c r="I15" s="12">
        <f>+F15+G15+H15</f>
        <v>3387714.59</v>
      </c>
      <c r="J15" s="12">
        <f t="shared" si="3"/>
        <v>1193000.0000000002</v>
      </c>
      <c r="K15" s="12">
        <f>+K2+K3+K4+K5+K6+K7+K8+K9+K10+K11+K12+K13+K14</f>
        <v>1229818.0999999999</v>
      </c>
      <c r="L15" s="13">
        <f>SUM(L2:L14)</f>
        <v>1347467.32</v>
      </c>
      <c r="M15" s="13">
        <f t="shared" si="1"/>
        <v>3770285.42</v>
      </c>
      <c r="N15" s="13">
        <f>SUM(N2:N14)</f>
        <v>1316666.6600000001</v>
      </c>
      <c r="O15" s="14">
        <f t="shared" si="2"/>
        <v>8474666.6699999999</v>
      </c>
    </row>
    <row r="16" spans="1:17" ht="27.75" customHeight="1">
      <c r="A16" s="26"/>
      <c r="B16" s="27"/>
      <c r="C16" s="27"/>
      <c r="D16" s="26"/>
      <c r="E16" s="26"/>
      <c r="F16" s="28" t="s">
        <v>72</v>
      </c>
      <c r="G16" s="28">
        <v>7158000</v>
      </c>
      <c r="H16" s="28"/>
      <c r="I16" s="28"/>
      <c r="J16" s="28"/>
      <c r="K16" s="28"/>
      <c r="L16" s="28"/>
      <c r="M16" s="28"/>
      <c r="N16" s="28"/>
      <c r="O16" s="28"/>
    </row>
    <row r="17" spans="1:17" ht="27.75" customHeight="1">
      <c r="F17" s="30" t="s">
        <v>73</v>
      </c>
      <c r="G17" s="30">
        <v>1116854.3099999998</v>
      </c>
      <c r="O17" s="31"/>
    </row>
    <row r="18" spans="1:17" ht="27.75" customHeight="1">
      <c r="F18" s="30" t="s">
        <v>74</v>
      </c>
      <c r="G18" s="30">
        <v>1264418.19</v>
      </c>
      <c r="O18" s="32"/>
    </row>
    <row r="19" spans="1:17" ht="27.75" customHeight="1">
      <c r="F19" s="30" t="s">
        <v>75</v>
      </c>
      <c r="G19" s="30">
        <v>1006442.09</v>
      </c>
    </row>
    <row r="20" spans="1:17" ht="27.75" customHeight="1">
      <c r="F20" s="30" t="s">
        <v>76</v>
      </c>
      <c r="G20" s="30">
        <v>1193000.0000000002</v>
      </c>
      <c r="O20" s="32"/>
    </row>
    <row r="21" spans="1:17" customFormat="1" ht="27.75" customHeight="1">
      <c r="A21" s="29"/>
      <c r="B21" s="29"/>
      <c r="C21" s="29"/>
      <c r="D21" s="29"/>
      <c r="E21" s="29"/>
      <c r="F21" s="30" t="s">
        <v>77</v>
      </c>
      <c r="G21" s="30">
        <f>1193000+36818.1</f>
        <v>1229818.1000000001</v>
      </c>
      <c r="H21" s="30"/>
      <c r="I21" s="30"/>
      <c r="J21" s="30"/>
      <c r="K21" s="30"/>
      <c r="L21" s="30"/>
      <c r="M21" s="30"/>
      <c r="N21" s="30"/>
      <c r="O21" s="33"/>
      <c r="Q21" s="5"/>
    </row>
    <row r="22" spans="1:17" customFormat="1" ht="27.75" customHeight="1">
      <c r="A22" s="29"/>
      <c r="B22" s="29"/>
      <c r="C22" s="29"/>
      <c r="D22" s="29"/>
      <c r="E22" s="29"/>
      <c r="F22" s="30" t="s">
        <v>78</v>
      </c>
      <c r="G22" s="13">
        <v>1347467.32</v>
      </c>
      <c r="H22" s="30"/>
      <c r="I22" s="30"/>
      <c r="J22" s="30"/>
      <c r="K22" s="30"/>
      <c r="L22" s="30"/>
      <c r="M22" s="30"/>
      <c r="N22" s="30"/>
      <c r="O22" s="33"/>
      <c r="Q22" s="5"/>
    </row>
    <row r="23" spans="1:17" customFormat="1" ht="27.75" customHeight="1">
      <c r="A23" s="29"/>
      <c r="B23" s="29"/>
      <c r="C23" s="29"/>
      <c r="D23" s="29"/>
      <c r="E23" s="29"/>
      <c r="F23" s="30" t="s">
        <v>79</v>
      </c>
      <c r="G23" s="34">
        <v>1316666.6600000001</v>
      </c>
      <c r="H23" s="30"/>
      <c r="I23" s="30"/>
      <c r="J23" s="30"/>
      <c r="K23" s="30"/>
      <c r="L23" s="30"/>
      <c r="M23" s="30"/>
      <c r="N23" s="30"/>
      <c r="O23" s="33"/>
      <c r="Q23" s="5"/>
    </row>
    <row r="24" spans="1:17" customFormat="1" ht="27.75" customHeight="1">
      <c r="A24" s="29"/>
      <c r="B24" s="29"/>
      <c r="C24" s="29"/>
      <c r="D24" s="29"/>
      <c r="E24" s="29"/>
      <c r="F24" s="35" t="s">
        <v>80</v>
      </c>
      <c r="G24" s="36">
        <v>1316666.6600000001</v>
      </c>
      <c r="H24" s="35"/>
      <c r="I24" s="30"/>
      <c r="J24" s="30"/>
      <c r="K24" s="30"/>
      <c r="L24" s="30"/>
      <c r="M24" s="30"/>
      <c r="N24" s="30"/>
      <c r="O24" s="33"/>
      <c r="Q24" s="5"/>
    </row>
    <row r="25" spans="1:17" customFormat="1" ht="27.75" customHeight="1">
      <c r="A25" s="29"/>
      <c r="B25" s="29"/>
      <c r="C25" s="29"/>
      <c r="D25" s="29"/>
      <c r="E25" s="29"/>
      <c r="F25" s="35" t="s">
        <v>81</v>
      </c>
      <c r="G25" s="36">
        <v>1316666.67</v>
      </c>
      <c r="H25" s="35"/>
      <c r="I25" s="30"/>
      <c r="J25" s="30"/>
      <c r="K25" s="30"/>
      <c r="L25" s="30"/>
      <c r="M25" s="30"/>
      <c r="N25" s="30"/>
      <c r="O25" s="33"/>
      <c r="Q25" s="5"/>
    </row>
    <row r="26" spans="1:17" customFormat="1" ht="27.75" customHeight="1">
      <c r="A26" s="29"/>
      <c r="B26" s="29"/>
      <c r="C26" s="29"/>
      <c r="D26" s="29"/>
      <c r="E26" s="29"/>
      <c r="F26" s="30" t="s">
        <v>82</v>
      </c>
      <c r="G26" s="37">
        <f>SUM(G17:G25)</f>
        <v>11108000</v>
      </c>
      <c r="H26" s="30"/>
      <c r="I26" s="30"/>
      <c r="J26" s="30"/>
      <c r="K26" s="30"/>
      <c r="L26" s="30"/>
      <c r="M26" s="30"/>
      <c r="N26" s="30"/>
      <c r="O26" s="33"/>
      <c r="Q26" s="5"/>
    </row>
  </sheetData>
  <pageMargins left="0.39" right="0.2" top="0.7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TRANSE AMB 2024 28.06.2024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2024-07-10T09:07:58Z</dcterms:modified>
</cp:coreProperties>
</file>